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ofU\"/>
    </mc:Choice>
  </mc:AlternateContent>
  <bookViews>
    <workbookView xWindow="240" yWindow="105" windowWidth="14265" windowHeight="78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Sheet1!$A$1:$F$27</definedName>
    <definedName name="Z_8D20D6B0_EA02_11D3_8132_005004244AFC_.wvu.PrintArea" localSheetId="0" hidden="1">Sheet1!$A$1:$F$23</definedName>
  </definedNames>
  <calcPr calcId="152511"/>
  <customWorkbookViews>
    <customWorkbookView name="Sandy Hughes - Personal View" guid="{8D20D6B0-EA02-11D3-8132-005004244AFC}" mergeInterval="0" personalView="1" xWindow="22" yWindow="32" windowWidth="939" windowHeight="490" activeSheetId="1"/>
  </customWorkbookViews>
</workbook>
</file>

<file path=xl/calcChain.xml><?xml version="1.0" encoding="utf-8"?>
<calcChain xmlns="http://schemas.openxmlformats.org/spreadsheetml/2006/main">
  <c r="D11" i="1" l="1"/>
  <c r="B6" i="1"/>
  <c r="B9" i="1" l="1"/>
  <c r="B11" i="1" s="1"/>
  <c r="B15" i="1" l="1"/>
  <c r="B16" i="1"/>
  <c r="B18" i="1" s="1"/>
  <c r="B20" i="1" s="1"/>
  <c r="B21" i="1" s="1"/>
  <c r="E12" i="1" l="1"/>
  <c r="E13" i="1" s="1"/>
</calcChain>
</file>

<file path=xl/sharedStrings.xml><?xml version="1.0" encoding="utf-8"?>
<sst xmlns="http://schemas.openxmlformats.org/spreadsheetml/2006/main" count="28" uniqueCount="25">
  <si>
    <t>THE CALCULATED COMP RATE  (ABA TIMES FTE)</t>
  </si>
  <si>
    <t>SAME AS "THE NUMBER OF PAY PERIODS" ABOVE</t>
  </si>
  <si>
    <t>CALCULATED COMP RATE DIVIDED BY 24</t>
  </si>
  <si>
    <t>24 PAY PERIODS IN A YEAR</t>
  </si>
  <si>
    <t xml:space="preserve">ABA </t>
  </si>
  <si>
    <t>-----------&gt;</t>
  </si>
  <si>
    <t>TOTAL HRS</t>
  </si>
  <si>
    <t>ABA</t>
  </si>
  <si>
    <t>PAY PERIODS</t>
  </si>
  <si>
    <t>COMP RATE</t>
  </si>
  <si>
    <t>SUMMER PAY CALCULATION</t>
  </si>
  <si>
    <t>24</t>
  </si>
  <si>
    <t>3</t>
  </si>
  <si>
    <t>Given this ABA this is the most a faculty can earn at 100% effort.</t>
  </si>
  <si>
    <t>Transfer the information in FTE, HRS and COMP RATE to the Summer ePaf</t>
  </si>
  <si>
    <t>Remember to write "how much you expect to pay" and "what period of time you want to spread the pay over" in the COMMENTS Box.</t>
  </si>
  <si>
    <t>FTE or the EFFORT committed for this pay</t>
  </si>
  <si>
    <t>HOURS</t>
  </si>
  <si>
    <t>THIS IS THE AMOUNT OF FUNDING THAT WILL RESULT FROM THE FACULTY'S EFFORT PER THE FTE THAT IS ENTERED IN YELLOW BELOW</t>
  </si>
  <si>
    <t>ENTER THE FACULTY'S ABA  (ANNUALIZED BASE AMOUNT)</t>
  </si>
  <si>
    <t>ENTER THE NUMBER OF PAY PERIODS TO ALLOCATE THE DOLLARS OVER</t>
  </si>
  <si>
    <t>ABA DIVIDED BY 24 TIMES PAY PERIODS = AMOUNT EMPLOYEE COULD EARN AT FULL 1.00 EFFORT</t>
  </si>
  <si>
    <t>ENTER THE EFFORT PERCENTAGE OR THE FTE THAT WILL BE COMMITTED BY THE FACULTY TO THIS SUMMER WORK</t>
  </si>
  <si>
    <t>Enter data in the ABA, PAY PERIODS, and FTE for effort in the file above.</t>
  </si>
  <si>
    <t>CROSS CHECK TO AMOUNT YOU EXPECT TO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</si>
</sst>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0" fontId="2" fillId="0" borderId="0" xfId="2" applyNumberFormat="1" applyFont="1"/>
    <xf numFmtId="0" fontId="2" fillId="0" borderId="0" xfId="0" quotePrefix="1" applyFont="1" applyAlignment="1">
      <alignment horizontal="left"/>
    </xf>
    <xf numFmtId="0" fontId="2" fillId="0" borderId="0" xfId="0" applyFont="1" applyFill="1"/>
    <xf numFmtId="43" fontId="2" fillId="0" borderId="0" xfId="1" applyFont="1"/>
    <xf numFmtId="43" fontId="2" fillId="2" borderId="0" xfId="1" applyNumberFormat="1" applyFont="1" applyFill="1"/>
    <xf numFmtId="43" fontId="2" fillId="0" borderId="0" xfId="1" applyNumberFormat="1" applyFont="1"/>
    <xf numFmtId="43" fontId="2" fillId="0" borderId="0" xfId="1" applyNumberFormat="1" applyFont="1" applyFill="1"/>
    <xf numFmtId="49" fontId="2" fillId="0" borderId="0" xfId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43" fontId="2" fillId="3" borderId="0" xfId="1" applyNumberFormat="1" applyFont="1" applyFill="1"/>
    <xf numFmtId="16" fontId="2" fillId="0" borderId="0" xfId="0" quotePrefix="1" applyNumberFormat="1" applyFont="1" applyAlignment="1">
      <alignment horizontal="left"/>
    </xf>
    <xf numFmtId="49" fontId="2" fillId="2" borderId="0" xfId="1" applyNumberFormat="1" applyFont="1" applyFill="1" applyAlignment="1">
      <alignment horizontal="right"/>
    </xf>
    <xf numFmtId="0" fontId="2" fillId="4" borderId="1" xfId="0" applyFont="1" applyFill="1" applyBorder="1" applyAlignment="1">
      <alignment horizontal="center" wrapText="1"/>
    </xf>
    <xf numFmtId="43" fontId="2" fillId="4" borderId="1" xfId="1" applyNumberFormat="1" applyFont="1" applyFill="1" applyBorder="1"/>
    <xf numFmtId="43" fontId="2" fillId="0" borderId="1" xfId="1" applyFont="1" applyFill="1" applyBorder="1"/>
    <xf numFmtId="43" fontId="2" fillId="3" borderId="1" xfId="1" applyFont="1" applyFill="1" applyBorder="1"/>
    <xf numFmtId="43" fontId="2" fillId="3" borderId="1" xfId="1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 wrapText="1"/>
    </xf>
    <xf numFmtId="43" fontId="2" fillId="0" borderId="0" xfId="0" applyNumberFormat="1" applyFont="1"/>
    <xf numFmtId="0" fontId="2" fillId="4" borderId="0" xfId="0" applyFont="1" applyFill="1" applyAlignment="1">
      <alignment horizontal="right"/>
    </xf>
    <xf numFmtId="0" fontId="2" fillId="4" borderId="0" xfId="0" quotePrefix="1" applyFont="1" applyFill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2" fillId="4" borderId="0" xfId="0" quotePrefix="1" applyFont="1" applyFill="1" applyAlignment="1">
      <alignment horizontal="right" wrapText="1"/>
    </xf>
    <xf numFmtId="0" fontId="2" fillId="2" borderId="0" xfId="0" applyFont="1" applyFill="1" applyAlignment="1">
      <alignment horizontal="right"/>
    </xf>
    <xf numFmtId="0" fontId="2" fillId="3" borderId="0" xfId="0" quotePrefix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9"/>
  <sheetViews>
    <sheetView tabSelected="1" workbookViewId="0">
      <selection activeCell="I8" sqref="I8"/>
    </sheetView>
  </sheetViews>
  <sheetFormatPr defaultColWidth="9.140625" defaultRowHeight="12.75" x14ac:dyDescent="0.2"/>
  <cols>
    <col min="1" max="1" width="69.85546875" style="1" customWidth="1"/>
    <col min="2" max="2" width="15.28515625" style="7" bestFit="1" customWidth="1"/>
    <col min="3" max="3" width="23.42578125" style="1" customWidth="1"/>
    <col min="4" max="4" width="8.85546875" style="1" customWidth="1"/>
    <col min="5" max="5" width="9.5703125" style="1" bestFit="1" customWidth="1"/>
    <col min="6" max="6" width="15.7109375" style="1" customWidth="1"/>
    <col min="7" max="8" width="9.140625" style="1"/>
    <col min="9" max="9" width="16.7109375" style="1" bestFit="1" customWidth="1"/>
    <col min="10" max="10" width="13.42578125" style="2" bestFit="1" customWidth="1"/>
    <col min="11" max="16384" width="9.140625" style="1"/>
  </cols>
  <sheetData>
    <row r="3" spans="1:10" ht="23.25" x14ac:dyDescent="0.35">
      <c r="A3" s="10" t="s">
        <v>10</v>
      </c>
    </row>
    <row r="6" spans="1:10" x14ac:dyDescent="0.2">
      <c r="A6" s="25" t="s">
        <v>19</v>
      </c>
      <c r="B6" s="6">
        <f>52000/0.9</f>
        <v>57777.777777777774</v>
      </c>
      <c r="C6" s="4" t="s">
        <v>7</v>
      </c>
    </row>
    <row r="7" spans="1:10" x14ac:dyDescent="0.2">
      <c r="A7" s="22" t="s">
        <v>3</v>
      </c>
      <c r="B7" s="9" t="s">
        <v>11</v>
      </c>
    </row>
    <row r="8" spans="1:10" x14ac:dyDescent="0.2">
      <c r="A8" s="26" t="s">
        <v>20</v>
      </c>
      <c r="B8" s="13" t="s">
        <v>12</v>
      </c>
      <c r="C8" s="1" t="s">
        <v>8</v>
      </c>
    </row>
    <row r="9" spans="1:10" ht="25.5" x14ac:dyDescent="0.2">
      <c r="A9" s="23" t="s">
        <v>21</v>
      </c>
      <c r="B9" s="7">
        <f>+B6/B7*B8</f>
        <v>7222.2222222222226</v>
      </c>
      <c r="C9" s="1" t="s">
        <v>13</v>
      </c>
    </row>
    <row r="10" spans="1:10" x14ac:dyDescent="0.2">
      <c r="A10" s="22"/>
    </row>
    <row r="11" spans="1:10" ht="25.5" x14ac:dyDescent="0.2">
      <c r="A11" s="27" t="s">
        <v>18</v>
      </c>
      <c r="B11" s="16">
        <f>+B12*B9</f>
        <v>722.22222222222229</v>
      </c>
      <c r="C11" s="19">
        <v>2500</v>
      </c>
      <c r="D11" s="24">
        <f>+C11/B11</f>
        <v>3.4615384615384612</v>
      </c>
      <c r="E11" s="1">
        <v>40</v>
      </c>
      <c r="F11" s="1" t="s">
        <v>6</v>
      </c>
    </row>
    <row r="12" spans="1:10" ht="25.5" x14ac:dyDescent="0.2">
      <c r="A12" s="28" t="s">
        <v>22</v>
      </c>
      <c r="B12" s="15">
        <v>0.1</v>
      </c>
      <c r="C12" s="14" t="s">
        <v>16</v>
      </c>
      <c r="D12" s="3" t="s">
        <v>5</v>
      </c>
      <c r="E12" s="17">
        <f>+B12</f>
        <v>0.1</v>
      </c>
      <c r="J12" s="5"/>
    </row>
    <row r="13" spans="1:10" x14ac:dyDescent="0.2">
      <c r="A13" s="21"/>
      <c r="B13" s="8"/>
      <c r="D13" s="3"/>
      <c r="E13" s="17">
        <f>+E11*E12</f>
        <v>4</v>
      </c>
      <c r="F13" s="3" t="s">
        <v>17</v>
      </c>
      <c r="J13" s="5"/>
    </row>
    <row r="14" spans="1:10" x14ac:dyDescent="0.2">
      <c r="A14" s="21"/>
      <c r="B14" s="8"/>
      <c r="D14" s="3"/>
      <c r="J14" s="5"/>
    </row>
    <row r="15" spans="1:10" x14ac:dyDescent="0.2">
      <c r="A15" s="21" t="s">
        <v>4</v>
      </c>
      <c r="B15" s="7">
        <f>+B6</f>
        <v>57777.777777777774</v>
      </c>
      <c r="J15" s="5"/>
    </row>
    <row r="16" spans="1:10" x14ac:dyDescent="0.2">
      <c r="A16" s="21" t="s">
        <v>0</v>
      </c>
      <c r="B16" s="18">
        <f>+B15*B12</f>
        <v>5777.7777777777774</v>
      </c>
      <c r="C16" s="1" t="s">
        <v>9</v>
      </c>
      <c r="J16" s="5"/>
    </row>
    <row r="17" spans="1:10" x14ac:dyDescent="0.2">
      <c r="A17" s="22" t="s">
        <v>3</v>
      </c>
      <c r="B17" s="9">
        <v>24</v>
      </c>
      <c r="J17" s="5"/>
    </row>
    <row r="18" spans="1:10" x14ac:dyDescent="0.2">
      <c r="A18" s="21" t="s">
        <v>2</v>
      </c>
      <c r="B18" s="7">
        <f>+B16/B17</f>
        <v>240.74074074074073</v>
      </c>
    </row>
    <row r="19" spans="1:10" x14ac:dyDescent="0.2">
      <c r="A19" s="22" t="s">
        <v>1</v>
      </c>
      <c r="B19" s="9" t="s">
        <v>12</v>
      </c>
      <c r="C19" s="1" t="s">
        <v>8</v>
      </c>
    </row>
    <row r="20" spans="1:10" x14ac:dyDescent="0.2">
      <c r="A20" s="22" t="s">
        <v>24</v>
      </c>
      <c r="B20" s="7">
        <f>+B18*B19</f>
        <v>722.22222222222217</v>
      </c>
    </row>
    <row r="21" spans="1:10" x14ac:dyDescent="0.2">
      <c r="A21" s="22"/>
      <c r="B21" s="7">
        <f>+B20-B11</f>
        <v>0</v>
      </c>
      <c r="E21" s="12"/>
    </row>
    <row r="22" spans="1:10" x14ac:dyDescent="0.2">
      <c r="A22" s="22"/>
    </row>
    <row r="23" spans="1:10" x14ac:dyDescent="0.2">
      <c r="A23" s="22"/>
    </row>
    <row r="24" spans="1:10" x14ac:dyDescent="0.2">
      <c r="A24" s="29" t="s">
        <v>23</v>
      </c>
    </row>
    <row r="25" spans="1:10" x14ac:dyDescent="0.2">
      <c r="A25" s="30" t="s">
        <v>14</v>
      </c>
      <c r="B25" s="11"/>
    </row>
    <row r="26" spans="1:10" x14ac:dyDescent="0.2">
      <c r="A26" s="21" t="s">
        <v>15</v>
      </c>
    </row>
    <row r="27" spans="1:10" x14ac:dyDescent="0.2">
      <c r="A27" s="20"/>
    </row>
    <row r="28" spans="1:10" x14ac:dyDescent="0.2">
      <c r="B28" s="8"/>
      <c r="C28" s="4"/>
    </row>
    <row r="29" spans="1:10" x14ac:dyDescent="0.2">
      <c r="F29" s="3"/>
    </row>
  </sheetData>
  <customSheetViews>
    <customSheetView guid="{8D20D6B0-EA02-11D3-8132-005004244AFC}" fitToPage="1" showRuler="0">
      <selection activeCell="A2" sqref="A2"/>
      <pageMargins left="0.28000000000000003" right="0.24" top="1" bottom="1" header="0.5" footer="0.5"/>
      <printOptions gridLines="1"/>
      <pageSetup scale="96" orientation="landscape" horizontalDpi="0" r:id="rId1"/>
      <headerFooter alignWithMargins="0"/>
    </customSheetView>
  </customSheetViews>
  <phoneticPr fontId="0" type="noConversion"/>
  <printOptions gridLines="1"/>
  <pageMargins left="0.28000000000000003" right="0.24" top="1" bottom="1" header="0.5" footer="0.5"/>
  <pageSetup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8D20D6B0-EA02-11D3-8132-005004244AFC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8D20D6B0-EA02-11D3-8132-005004244AFC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Budget &amp; Resource Planning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Hughes</dc:creator>
  <cp:lastModifiedBy>HR Local</cp:lastModifiedBy>
  <cp:lastPrinted>2011-07-01T15:43:00Z</cp:lastPrinted>
  <dcterms:created xsi:type="dcterms:W3CDTF">1999-06-01T20:18:30Z</dcterms:created>
  <dcterms:modified xsi:type="dcterms:W3CDTF">2016-06-09T17:11:51Z</dcterms:modified>
</cp:coreProperties>
</file>